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c0320ljl\Downloads\"/>
    </mc:Choice>
  </mc:AlternateContent>
  <xr:revisionPtr revIDLastSave="0" documentId="13_ncr:1_{24160D06-355A-48A9-A496-7D0551D98EE1}" xr6:coauthVersionLast="47" xr6:coauthVersionMax="47" xr10:uidLastSave="{00000000-0000-0000-0000-000000000000}"/>
  <bookViews>
    <workbookView xWindow="-28910" yWindow="1690" windowWidth="29020" windowHeight="15700" tabRatio="500" xr2:uid="{00000000-000D-0000-FFFF-FFFF00000000}"/>
  </bookViews>
  <sheets>
    <sheet name="Anexo Oferta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8" l="1"/>
  <c r="H5" i="8"/>
  <c r="H6" i="8"/>
  <c r="H16" i="8"/>
  <c r="H15" i="8"/>
  <c r="H14" i="8"/>
  <c r="D13" i="8"/>
  <c r="H17" i="8" s="1"/>
  <c r="H9" i="8"/>
  <c r="H8" i="8"/>
  <c r="H7" i="8"/>
  <c r="H10" i="8" l="1"/>
  <c r="H11" i="8" s="1"/>
  <c r="H18" i="8" s="1"/>
  <c r="H20" i="8" s="1"/>
  <c r="H19" i="8" l="1"/>
  <c r="H21" i="8" s="1"/>
</calcChain>
</file>

<file path=xl/sharedStrings.xml><?xml version="1.0" encoding="utf-8"?>
<sst xmlns="http://schemas.openxmlformats.org/spreadsheetml/2006/main" count="29" uniqueCount="28">
  <si>
    <t>ÍTEM</t>
  </si>
  <si>
    <t>CONCEPTO</t>
  </si>
  <si>
    <t>CANTIDAD</t>
  </si>
  <si>
    <t>VALOR UNITARIO</t>
  </si>
  <si>
    <t>DEDICACIÓN</t>
  </si>
  <si>
    <t>No. DE MESES</t>
  </si>
  <si>
    <t>VALOR TOTAL</t>
  </si>
  <si>
    <t>PERSONAL</t>
  </si>
  <si>
    <t xml:space="preserve">Director de interventoría </t>
  </si>
  <si>
    <t>Apoyo administrativo y financiero </t>
  </si>
  <si>
    <t>SUBTOTAL</t>
  </si>
  <si>
    <t>FACTOR MULTIPLICADOR</t>
  </si>
  <si>
    <t>COSTOS INDIRECTOS</t>
  </si>
  <si>
    <t>SUBTOTAL COSTOS DE PERSONAL E INDIRECTOS</t>
  </si>
  <si>
    <t>TOTAL</t>
  </si>
  <si>
    <t>IVA</t>
  </si>
  <si>
    <t>SUBTOTAL PERSONAL PROFESIONAL</t>
  </si>
  <si>
    <t>SUBTOTAL COSTOS INDIRECTOS</t>
  </si>
  <si>
    <t>Profesional Jurídico </t>
  </si>
  <si>
    <t>UTILIDAD</t>
  </si>
  <si>
    <t>NA</t>
  </si>
  <si>
    <t>Gastos Visitas Acompañamiento supervisión</t>
  </si>
  <si>
    <t xml:space="preserve">Gastos Visitas Interventoría  </t>
  </si>
  <si>
    <t xml:space="preserve">Técnico de apoyo en la recepción de dotación en cada institución beneficiaria con el fin de verificar la calidad, cantidades e instalación. </t>
  </si>
  <si>
    <t xml:space="preserve">Profesional con experiencia en planta de producción verificación de fabricación dotación. </t>
  </si>
  <si>
    <t>Garantías póliza de cumplimiento, calidad del servicio, salarios y prestaciones.</t>
  </si>
  <si>
    <t>Alquiler de oficina incluye servicios públicos (Energía, agua e internet).</t>
  </si>
  <si>
    <t>OFERTA ECONIMICA  DE INTERVENTORIA TÉCNICA, ADMINISTRATIVA, JURÍDICA Y CONTABLE PARA EL PROYECTO: DOTACIÓN DE MOBILIARIO ESCOLAR PARA LOS ESTABLECIMIENTOS EDUCATIVOS RURALES Y URBANOS – ZONA 1 DEL MUNICIPIO DE FLORENCIA
BPIN 20240214000286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</si>
</sst>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 * #,##0.00_ ;_ * \-#,##0.00_ ;_ * &quot;-&quot;??_ ;_ @_ "/>
    <numFmt numFmtId="167" formatCode="_(&quot;$&quot;\ * #,##0_);_(&quot;$&quot;\ * \(#,##0\);_(&quot;$&quot;\ 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164" fontId="5" fillId="2" borderId="5" xfId="1" applyFont="1" applyFill="1" applyBorder="1" applyAlignment="1">
      <alignment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167" fontId="5" fillId="2" borderId="7" xfId="7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7" fontId="4" fillId="2" borderId="7" xfId="7" applyNumberFormat="1" applyFont="1" applyFill="1" applyBorder="1" applyAlignment="1">
      <alignment horizontal="center" vertical="center"/>
    </xf>
    <xf numFmtId="43" fontId="5" fillId="2" borderId="5" xfId="4" applyFont="1" applyFill="1" applyBorder="1" applyAlignment="1">
      <alignment horizontal="center"/>
    </xf>
    <xf numFmtId="167" fontId="4" fillId="2" borderId="5" xfId="1" applyNumberFormat="1" applyFont="1" applyFill="1" applyBorder="1" applyAlignment="1">
      <alignment vertical="center"/>
    </xf>
    <xf numFmtId="1" fontId="5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164" fontId="5" fillId="2" borderId="7" xfId="7" applyNumberFormat="1" applyFont="1" applyFill="1" applyBorder="1" applyAlignment="1">
      <alignment vertical="center"/>
    </xf>
    <xf numFmtId="164" fontId="5" fillId="0" borderId="5" xfId="1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164" fontId="4" fillId="3" borderId="7" xfId="1" applyFont="1" applyFill="1" applyBorder="1" applyAlignment="1">
      <alignment vertical="center"/>
    </xf>
    <xf numFmtId="164" fontId="4" fillId="3" borderId="7" xfId="0" applyNumberFormat="1" applyFont="1" applyFill="1" applyBorder="1" applyAlignment="1">
      <alignment vertical="center"/>
    </xf>
    <xf numFmtId="9" fontId="4" fillId="3" borderId="11" xfId="0" applyNumberFormat="1" applyFont="1" applyFill="1" applyBorder="1" applyAlignment="1">
      <alignment horizontal="right" vertical="center"/>
    </xf>
    <xf numFmtId="9" fontId="4" fillId="3" borderId="11" xfId="2" applyFont="1" applyFill="1" applyBorder="1" applyAlignment="1">
      <alignment vertical="center"/>
    </xf>
    <xf numFmtId="164" fontId="4" fillId="3" borderId="15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4" fillId="3" borderId="13" xfId="0" applyFont="1" applyFill="1" applyBorder="1" applyAlignment="1">
      <alignment horizontal="right" vertical="center"/>
    </xf>
    <xf numFmtId="0" fontId="4" fillId="3" borderId="1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43" fontId="4" fillId="2" borderId="6" xfId="4" applyFont="1" applyFill="1" applyBorder="1" applyAlignment="1">
      <alignment horizontal="center"/>
    </xf>
    <xf numFmtId="43" fontId="4" fillId="2" borderId="9" xfId="4" applyFont="1" applyFill="1" applyBorder="1" applyAlignment="1">
      <alignment horizontal="center"/>
    </xf>
    <xf numFmtId="43" fontId="4" fillId="2" borderId="11" xfId="4" applyFont="1" applyFill="1" applyBorder="1" applyAlignment="1">
      <alignment horizontal="center"/>
    </xf>
  </cellXfs>
  <cellStyles count="8">
    <cellStyle name="Millares" xfId="4" builtinId="3"/>
    <cellStyle name="Millares 2" xfId="6" xr:uid="{00000000-0005-0000-0000-000001000000}"/>
    <cellStyle name="Moneda" xfId="7" builtinId="4"/>
    <cellStyle name="Moneda [0]" xfId="1" builtinId="7"/>
    <cellStyle name="Normal" xfId="0" builtinId="0"/>
    <cellStyle name="Normal 2" xfId="3" xr:uid="{00000000-0005-0000-0000-000005000000}"/>
    <cellStyle name="Normal 6" xfId="5" xr:uid="{00000000-0005-0000-0000-000006000000}"/>
    <cellStyle name="Porcentaje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90F43-668C-4C8F-AA95-110EDAE8AE76}">
  <dimension ref="B1:H21"/>
  <sheetViews>
    <sheetView tabSelected="1" view="pageBreakPreview" zoomScaleNormal="100" zoomScaleSheetLayoutView="100" workbookViewId="0">
      <selection activeCell="G6" sqref="G6"/>
    </sheetView>
  </sheetViews>
  <sheetFormatPr baseColWidth="10" defaultRowHeight="15.5" x14ac:dyDescent="0.35"/>
  <cols>
    <col min="2" max="2" width="13.58203125" customWidth="1"/>
    <col min="3" max="3" width="20.08203125" customWidth="1"/>
    <col min="4" max="4" width="15.83203125" customWidth="1"/>
    <col min="5" max="5" width="13.5" customWidth="1"/>
    <col min="6" max="6" width="18.33203125" customWidth="1"/>
    <col min="7" max="7" width="17.75" customWidth="1"/>
    <col min="8" max="8" width="20.58203125" customWidth="1"/>
  </cols>
  <sheetData>
    <row r="1" spans="2:8" ht="16" thickBot="1" x14ac:dyDescent="0.4"/>
    <row r="2" spans="2:8" ht="69" customHeight="1" x14ac:dyDescent="0.35">
      <c r="B2" s="34" t="s">
        <v>27</v>
      </c>
      <c r="C2" s="35"/>
      <c r="D2" s="35"/>
      <c r="E2" s="35"/>
      <c r="F2" s="35"/>
      <c r="G2" s="35"/>
      <c r="H2" s="36"/>
    </row>
    <row r="3" spans="2:8" ht="31" x14ac:dyDescent="0.3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</row>
    <row r="4" spans="2:8" ht="36" customHeight="1" x14ac:dyDescent="0.35">
      <c r="B4" s="37" t="s">
        <v>7</v>
      </c>
      <c r="C4" s="38"/>
      <c r="D4" s="38"/>
      <c r="E4" s="38"/>
      <c r="F4" s="38"/>
      <c r="G4" s="38"/>
      <c r="H4" s="39"/>
    </row>
    <row r="5" spans="2:8" ht="45" customHeight="1" x14ac:dyDescent="0.35">
      <c r="B5" s="4">
        <v>1</v>
      </c>
      <c r="C5" s="5" t="s">
        <v>8</v>
      </c>
      <c r="D5" s="6">
        <v>1</v>
      </c>
      <c r="E5" s="7"/>
      <c r="F5" s="8">
        <v>0.5</v>
      </c>
      <c r="G5" s="6">
        <v>5</v>
      </c>
      <c r="H5" s="9">
        <f>+G5*F5*E5*D5</f>
        <v>0</v>
      </c>
    </row>
    <row r="6" spans="2:8" ht="125.25" customHeight="1" x14ac:dyDescent="0.35">
      <c r="B6" s="4">
        <v>2</v>
      </c>
      <c r="C6" s="5" t="s">
        <v>24</v>
      </c>
      <c r="D6" s="6">
        <v>1</v>
      </c>
      <c r="E6" s="7"/>
      <c r="F6" s="8">
        <v>1</v>
      </c>
      <c r="G6" s="6">
        <v>4</v>
      </c>
      <c r="H6" s="9">
        <f>+G6*F6*E6*D6</f>
        <v>0</v>
      </c>
    </row>
    <row r="7" spans="2:8" ht="133.5" customHeight="1" x14ac:dyDescent="0.35">
      <c r="B7" s="4">
        <v>3</v>
      </c>
      <c r="C7" s="10" t="s">
        <v>23</v>
      </c>
      <c r="D7" s="11">
        <v>2</v>
      </c>
      <c r="E7" s="12"/>
      <c r="F7" s="8">
        <v>1</v>
      </c>
      <c r="G7" s="13">
        <v>3</v>
      </c>
      <c r="H7" s="9">
        <f>+G7*F7*E7*D7</f>
        <v>0</v>
      </c>
    </row>
    <row r="8" spans="2:8" ht="66" customHeight="1" x14ac:dyDescent="0.35">
      <c r="B8" s="4">
        <v>4</v>
      </c>
      <c r="C8" s="10" t="s">
        <v>9</v>
      </c>
      <c r="D8" s="13">
        <v>1</v>
      </c>
      <c r="E8" s="12"/>
      <c r="F8" s="8">
        <v>1</v>
      </c>
      <c r="G8" s="6">
        <v>5</v>
      </c>
      <c r="H8" s="9">
        <f>+G8*F8*E8*D8</f>
        <v>0</v>
      </c>
    </row>
    <row r="9" spans="2:8" ht="42.75" customHeight="1" x14ac:dyDescent="0.35">
      <c r="B9" s="4">
        <v>5</v>
      </c>
      <c r="C9" s="10" t="s">
        <v>18</v>
      </c>
      <c r="D9" s="13">
        <v>1</v>
      </c>
      <c r="E9" s="7"/>
      <c r="F9" s="8">
        <v>0.2</v>
      </c>
      <c r="G9" s="6">
        <v>5</v>
      </c>
      <c r="H9" s="9">
        <f>+G9*F9*E9*D9</f>
        <v>0</v>
      </c>
    </row>
    <row r="10" spans="2:8" x14ac:dyDescent="0.35">
      <c r="B10" s="40" t="s">
        <v>10</v>
      </c>
      <c r="C10" s="41"/>
      <c r="D10" s="41"/>
      <c r="E10" s="41"/>
      <c r="F10" s="41"/>
      <c r="G10" s="42"/>
      <c r="H10" s="14">
        <f>SUM(H5:H9)</f>
        <v>0</v>
      </c>
    </row>
    <row r="11" spans="2:8" x14ac:dyDescent="0.35">
      <c r="B11" s="43" t="s">
        <v>11</v>
      </c>
      <c r="C11" s="44"/>
      <c r="D11" s="15">
        <v>1.88</v>
      </c>
      <c r="E11" s="45" t="s">
        <v>16</v>
      </c>
      <c r="F11" s="46"/>
      <c r="G11" s="47"/>
      <c r="H11" s="16">
        <f>H10*D11</f>
        <v>0</v>
      </c>
    </row>
    <row r="12" spans="2:8" x14ac:dyDescent="0.35">
      <c r="B12" s="37" t="s">
        <v>12</v>
      </c>
      <c r="C12" s="38"/>
      <c r="D12" s="38"/>
      <c r="E12" s="38"/>
      <c r="F12" s="38"/>
      <c r="G12" s="38"/>
      <c r="H12" s="39"/>
    </row>
    <row r="13" spans="2:8" ht="42" customHeight="1" x14ac:dyDescent="0.35">
      <c r="B13" s="4">
        <v>6</v>
      </c>
      <c r="C13" s="5" t="s">
        <v>22</v>
      </c>
      <c r="D13" s="17">
        <f>65</f>
        <v>65</v>
      </c>
      <c r="E13" s="7"/>
      <c r="F13" s="18"/>
      <c r="G13" s="6" t="s">
        <v>20</v>
      </c>
      <c r="H13" s="19">
        <f>E13*D13</f>
        <v>0</v>
      </c>
    </row>
    <row r="14" spans="2:8" ht="59.25" customHeight="1" x14ac:dyDescent="0.35">
      <c r="B14" s="4">
        <v>7</v>
      </c>
      <c r="C14" s="5" t="s">
        <v>21</v>
      </c>
      <c r="D14" s="17">
        <v>5</v>
      </c>
      <c r="E14" s="20"/>
      <c r="F14" s="18"/>
      <c r="G14" s="6" t="s">
        <v>20</v>
      </c>
      <c r="H14" s="19">
        <f>E14*D14</f>
        <v>0</v>
      </c>
    </row>
    <row r="15" spans="2:8" ht="83.25" customHeight="1" x14ac:dyDescent="0.35">
      <c r="B15" s="4">
        <v>8</v>
      </c>
      <c r="C15" s="5" t="s">
        <v>26</v>
      </c>
      <c r="D15" s="17">
        <v>1</v>
      </c>
      <c r="E15" s="7"/>
      <c r="F15" s="18"/>
      <c r="G15" s="6">
        <v>5</v>
      </c>
      <c r="H15" s="19">
        <f>E15*G15*D15</f>
        <v>0</v>
      </c>
    </row>
    <row r="16" spans="2:8" ht="87" customHeight="1" x14ac:dyDescent="0.35">
      <c r="B16" s="4">
        <v>9</v>
      </c>
      <c r="C16" s="10" t="s">
        <v>25</v>
      </c>
      <c r="D16" s="17">
        <v>1</v>
      </c>
      <c r="E16" s="7"/>
      <c r="F16" s="18"/>
      <c r="G16" s="6">
        <v>1</v>
      </c>
      <c r="H16" s="19">
        <f>E16*G16*D16</f>
        <v>0</v>
      </c>
    </row>
    <row r="17" spans="2:8" x14ac:dyDescent="0.35">
      <c r="B17" s="28" t="s">
        <v>17</v>
      </c>
      <c r="C17" s="29"/>
      <c r="D17" s="29"/>
      <c r="E17" s="29"/>
      <c r="F17" s="29"/>
      <c r="G17" s="30"/>
      <c r="H17" s="23">
        <f>SUM(H13:H16)</f>
        <v>0</v>
      </c>
    </row>
    <row r="18" spans="2:8" x14ac:dyDescent="0.35">
      <c r="B18" s="28" t="s">
        <v>13</v>
      </c>
      <c r="C18" s="29"/>
      <c r="D18" s="29"/>
      <c r="E18" s="29"/>
      <c r="F18" s="29"/>
      <c r="G18" s="30"/>
      <c r="H18" s="24">
        <f>+H11+H17</f>
        <v>0</v>
      </c>
    </row>
    <row r="19" spans="2:8" x14ac:dyDescent="0.35">
      <c r="B19" s="21"/>
      <c r="C19" s="22"/>
      <c r="D19" s="22"/>
      <c r="E19" s="22"/>
      <c r="F19" s="22" t="s">
        <v>19</v>
      </c>
      <c r="G19" s="25">
        <v>0.1</v>
      </c>
      <c r="H19" s="24">
        <f>ROUND(H18*0.1,0)</f>
        <v>0</v>
      </c>
    </row>
    <row r="20" spans="2:8" x14ac:dyDescent="0.35">
      <c r="B20" s="28" t="s">
        <v>15</v>
      </c>
      <c r="C20" s="29"/>
      <c r="D20" s="29"/>
      <c r="E20" s="29"/>
      <c r="F20" s="29"/>
      <c r="G20" s="26">
        <v>0.19</v>
      </c>
      <c r="H20" s="24">
        <f>ROUND(H18*0.19,0)</f>
        <v>0</v>
      </c>
    </row>
    <row r="21" spans="2:8" ht="16" thickBot="1" x14ac:dyDescent="0.4">
      <c r="B21" s="31" t="s">
        <v>14</v>
      </c>
      <c r="C21" s="32"/>
      <c r="D21" s="32"/>
      <c r="E21" s="32"/>
      <c r="F21" s="32"/>
      <c r="G21" s="33"/>
      <c r="H21" s="27">
        <f>SUM(H18:H20)</f>
        <v>0</v>
      </c>
    </row>
  </sheetData>
  <mergeCells count="10">
    <mergeCell ref="B18:G18"/>
    <mergeCell ref="B20:F20"/>
    <mergeCell ref="B21:G21"/>
    <mergeCell ref="B2:H2"/>
    <mergeCell ref="B4:H4"/>
    <mergeCell ref="B10:G10"/>
    <mergeCell ref="B11:C11"/>
    <mergeCell ref="E11:G11"/>
    <mergeCell ref="B12:H12"/>
    <mergeCell ref="B17:G17"/>
  </mergeCells>
  <pageMargins left="0.7" right="0.7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87EB54-4C3F-414E-B1AB-5FE021D0BE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936FA3-2C3C-4786-9321-BEB5E51DA529}">
  <ds:schemaRefs>
    <ds:schemaRef ds:uri="http://schemas.microsoft.com/office/2006/metadata/properties"/>
    <ds:schemaRef ds:uri="http://schemas.microsoft.com/office/infopath/2007/PartnerControls"/>
    <ds:schemaRef ds:uri="c3258bdc-acbf-4395-8df8-2c372ae92e62"/>
    <ds:schemaRef ds:uri="29171c4c-df46-4445-9b14-6904166855cd"/>
  </ds:schemaRefs>
</ds:datastoreItem>
</file>

<file path=customXml/itemProps3.xml><?xml version="1.0" encoding="utf-8"?>
<ds:datastoreItem xmlns:ds="http://schemas.openxmlformats.org/officeDocument/2006/customXml" ds:itemID="{5C721886-1471-4F87-B9AB-369DF1874A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</vt:lpstr>
    </vt:vector>
  </TitlesOfParts>
  <Company>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Gomez</dc:creator>
  <cp:lastModifiedBy>Leidy Johanna Loaiza Hernandez</cp:lastModifiedBy>
  <cp:lastPrinted>2025-08-05T16:38:38Z</cp:lastPrinted>
  <dcterms:created xsi:type="dcterms:W3CDTF">2021-07-20T15:48:37Z</dcterms:created>
  <dcterms:modified xsi:type="dcterms:W3CDTF">2025-09-05T19:34:04Z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</Properties>
</file>